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05" windowWidth="12780" windowHeight="11790"/>
  </bookViews>
  <sheets>
    <sheet name="Položky" sheetId="3" r:id="rId1"/>
  </sheets>
  <definedNames>
    <definedName name="cisloobjektu">#REF!</definedName>
    <definedName name="cislostavby">#REF!</definedName>
    <definedName name="Datum">#REF!</definedName>
    <definedName name="Dil">#REF!</definedName>
    <definedName name="Dodavka">#REF!</definedName>
    <definedName name="Dodavka0">Položky!#REF!</definedName>
    <definedName name="HSV">#REF!</definedName>
    <definedName name="HSV0">Položky!#REF!</definedName>
    <definedName name="HZS">#REF!</definedName>
    <definedName name="HZS0">Položky!#REF!</definedName>
    <definedName name="JKSO">#REF!</definedName>
    <definedName name="MJ">#REF!</definedName>
    <definedName name="Mont">#REF!</definedName>
    <definedName name="Montaz0">Položky!#REF!</definedName>
    <definedName name="NazevDilu">#REF!</definedName>
    <definedName name="nazevobjektu">#REF!</definedName>
    <definedName name="nazevstavby">#REF!</definedName>
    <definedName name="_xlnm.Print_Titles" localSheetId="0">Položky!$1:$6</definedName>
    <definedName name="Objednatel">#REF!</definedName>
    <definedName name="_xlnm.Print_Area" localSheetId="0">Položky!$A$1:$G$35</definedName>
    <definedName name="PocetMJ">#REF!</definedName>
    <definedName name="Poznamka">#REF!</definedName>
    <definedName name="Projektant">#REF!</definedName>
    <definedName name="PSV">#REF!</definedName>
    <definedName name="PSV0">Položky!#REF!</definedName>
    <definedName name="SazbaDPH1">#REF!</definedName>
    <definedName name="SazbaDPH2">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0" hidden="1">0</definedName>
    <definedName name="solver_num" localSheetId="0" hidden="1">0</definedName>
    <definedName name="solver_opt" localSheetId="0" hidden="1">Položky!#REF!</definedName>
    <definedName name="solver_typ" localSheetId="0" hidden="1">1</definedName>
    <definedName name="solver_val" localSheetId="0" hidden="1">0</definedName>
    <definedName name="Typ">Položky!#REF!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>#REF!</definedName>
  </definedNames>
  <calcPr calcId="125725"/>
</workbook>
</file>

<file path=xl/calcChain.xml><?xml version="1.0" encoding="utf-8"?>
<calcChain xmlns="http://schemas.openxmlformats.org/spreadsheetml/2006/main">
  <c r="G28" i="3"/>
  <c r="G23"/>
  <c r="G24"/>
  <c r="G22"/>
  <c r="G21"/>
  <c r="BE32" l="1"/>
  <c r="BE33" s="1"/>
  <c r="BD32"/>
  <c r="BD33" s="1"/>
  <c r="BC32"/>
  <c r="BC33" s="1"/>
  <c r="BA32"/>
  <c r="BA33" s="1"/>
  <c r="G32"/>
  <c r="BB32" s="1"/>
  <c r="BB33" s="1"/>
  <c r="C33"/>
  <c r="BE29"/>
  <c r="BD29"/>
  <c r="BC29"/>
  <c r="BA29"/>
  <c r="G29"/>
  <c r="BB29" s="1"/>
  <c r="BE27"/>
  <c r="BD27"/>
  <c r="BC27"/>
  <c r="BA27"/>
  <c r="G27"/>
  <c r="BE26"/>
  <c r="BD26"/>
  <c r="BC26"/>
  <c r="BA26"/>
  <c r="G26"/>
  <c r="BB26" s="1"/>
  <c r="BE23"/>
  <c r="BD23"/>
  <c r="BC23"/>
  <c r="BA23"/>
  <c r="G25"/>
  <c r="BB23" s="1"/>
  <c r="C30"/>
  <c r="BE18"/>
  <c r="BD18"/>
  <c r="BC18"/>
  <c r="BA18"/>
  <c r="G18"/>
  <c r="BB18" s="1"/>
  <c r="BE17"/>
  <c r="BD17"/>
  <c r="BC17"/>
  <c r="BA17"/>
  <c r="G17"/>
  <c r="BB17" s="1"/>
  <c r="BE16"/>
  <c r="BD16"/>
  <c r="BC16"/>
  <c r="BA16"/>
  <c r="G16"/>
  <c r="BB16" s="1"/>
  <c r="C19"/>
  <c r="BE13"/>
  <c r="BD13"/>
  <c r="BC13"/>
  <c r="BA13"/>
  <c r="G13"/>
  <c r="BB13" s="1"/>
  <c r="BE12"/>
  <c r="BD12"/>
  <c r="BC12"/>
  <c r="BA12"/>
  <c r="G12"/>
  <c r="BB12" s="1"/>
  <c r="BE11"/>
  <c r="BD11"/>
  <c r="BC11"/>
  <c r="BA11"/>
  <c r="G11"/>
  <c r="BB11" s="1"/>
  <c r="C14"/>
  <c r="BE8"/>
  <c r="BE9" s="1"/>
  <c r="BD8"/>
  <c r="BD9" s="1"/>
  <c r="BC8"/>
  <c r="BC9" s="1"/>
  <c r="BA8"/>
  <c r="BA9" s="1"/>
  <c r="G8"/>
  <c r="BB8" s="1"/>
  <c r="BB9" s="1"/>
  <c r="C9"/>
  <c r="G14" l="1"/>
  <c r="BE19"/>
  <c r="BA14"/>
  <c r="BC19"/>
  <c r="BA30"/>
  <c r="BC14"/>
  <c r="BE30"/>
  <c r="BE14"/>
  <c r="BA19"/>
  <c r="BD19"/>
  <c r="BD30"/>
  <c r="BB19"/>
  <c r="BD14"/>
  <c r="BC30"/>
  <c r="G30"/>
  <c r="G9"/>
  <c r="BB14"/>
  <c r="BB27"/>
  <c r="BB30" s="1"/>
  <c r="G19"/>
  <c r="G33"/>
  <c r="G35" l="1"/>
</calcChain>
</file>

<file path=xl/sharedStrings.xml><?xml version="1.0" encoding="utf-8"?>
<sst xmlns="http://schemas.openxmlformats.org/spreadsheetml/2006/main" count="80" uniqueCount="62">
  <si>
    <t>Stavba :</t>
  </si>
  <si>
    <t>Objekt :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</si>
  <si>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</si>
  <si>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</si>
  <si>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</si>
  <si>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</si>
  <si>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</si>
  <si>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</si>
  <si>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</si>
  <si>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</si>
  <si>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</si>
  <si>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</si>
  <si>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</si>
  <si>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ZTI</t>
  </si>
  <si>
    <t>713</t>
  </si>
  <si>
    <t>Izolace tepelné</t>
  </si>
  <si>
    <t>22-09</t>
  </si>
  <si>
    <t xml:space="preserve">IZOLACE PE 22/9 </t>
  </si>
  <si>
    <t>M</t>
  </si>
  <si>
    <t>721</t>
  </si>
  <si>
    <t>Vnitřní kanalizace</t>
  </si>
  <si>
    <t>721170962R00</t>
  </si>
  <si>
    <t xml:space="preserve">Oprava - propojení dosavadního potrubí PVC DN 63 </t>
  </si>
  <si>
    <t>kus</t>
  </si>
  <si>
    <t>m</t>
  </si>
  <si>
    <t>721176103R00</t>
  </si>
  <si>
    <t xml:space="preserve">Potrubí HT připojovací DN 50 x 1,8 mm </t>
  </si>
  <si>
    <t>721194105R00</t>
  </si>
  <si>
    <t xml:space="preserve">Vyvedení odpadních výpustek D 50 x 1,8 </t>
  </si>
  <si>
    <t>722</t>
  </si>
  <si>
    <t>Vnitřní vodovod</t>
  </si>
  <si>
    <t>722131932R00</t>
  </si>
  <si>
    <t xml:space="preserve">Oprava-propojení dosavadního potrubí závit. DN 20 </t>
  </si>
  <si>
    <t>722174311R00</t>
  </si>
  <si>
    <t xml:space="preserve">Potrubí z PP-R 80 PN 20, DN 20 </t>
  </si>
  <si>
    <t>722190401R00</t>
  </si>
  <si>
    <t xml:space="preserve">Vyvedení a upevnění výpustek DN 15 </t>
  </si>
  <si>
    <t>725</t>
  </si>
  <si>
    <t>Zařizovací předměty</t>
  </si>
  <si>
    <t>soubor</t>
  </si>
  <si>
    <t>KPL</t>
  </si>
  <si>
    <t>KS</t>
  </si>
  <si>
    <t>799</t>
  </si>
  <si>
    <t>Ostatní</t>
  </si>
  <si>
    <t>PC</t>
  </si>
  <si>
    <t xml:space="preserve">STAVEBNI PRIMOCE </t>
  </si>
  <si>
    <t>HOD</t>
  </si>
  <si>
    <t>Pedagogická fakulta Masarykovy univerzity</t>
  </si>
  <si>
    <t>Úprava posluchárny č.20 v objektu Poříčí 31</t>
  </si>
  <si>
    <t>CELKEM ZTI BEZ DPH</t>
  </si>
  <si>
    <t>725219401R00</t>
  </si>
  <si>
    <t>725829301R00</t>
  </si>
  <si>
    <t xml:space="preserve">Montáž baterie umyv.a dřezové stojánkové </t>
  </si>
  <si>
    <t>725869101R00</t>
  </si>
  <si>
    <t xml:space="preserve">Montáž uzávěrek zápach.umyvadlových D 32 </t>
  </si>
  <si>
    <t>Montáž umyvadel na šrouby do zdiva vč.instalační sady</t>
  </si>
  <si>
    <t>rohový ventil 3/8” – 1/2”, chrom (STANDARD CUBITO)</t>
  </si>
  <si>
    <t>Umyvadlový sifon, 5/4” – 32 mm, (STANDARD CUBITO)</t>
  </si>
  <si>
    <t>Umyvadlo 55 cm (STANDARD CUBITO)</t>
  </si>
  <si>
    <t xml:space="preserve">BATERIE UMYVADL.STOJÁNKOVÁ (STANDARD CUBITO) </t>
  </si>
  <si>
    <t xml:space="preserve">umyvadlová výpust Click-Clack, chrom (STANDARD CUBITO) </t>
  </si>
  <si>
    <t>Demontáž umyvadel s baterie  vč.likvidace</t>
  </si>
</sst>
</file>

<file path=xl/styles.xml><?xml version="1.0" encoding="utf-8"?>
<styleSheet xmlns="http://schemas.openxmlformats.org/spreadsheetml/2006/main">
  <fonts count="15">
    <font>
      <sz val="10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b/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73">
    <xf numFmtId="0" fontId="0" fillId="0" borderId="0" xfId="0"/>
    <xf numFmtId="49" fontId="2" fillId="0" borderId="10" xfId="1" applyNumberFormat="1" applyFont="1" applyBorder="1"/>
    <xf numFmtId="49" fontId="2" fillId="0" borderId="15" xfId="1" applyNumberFormat="1" applyFont="1" applyBorder="1"/>
    <xf numFmtId="0" fontId="4" fillId="0" borderId="0" xfId="1"/>
    <xf numFmtId="0" fontId="1" fillId="0" borderId="0" xfId="1" applyFont="1"/>
    <xf numFmtId="0" fontId="6" fillId="0" borderId="0" xfId="1" applyFont="1" applyAlignment="1">
      <alignment horizontal="centerContinuous"/>
    </xf>
    <xf numFmtId="0" fontId="7" fillId="0" borderId="0" xfId="1" applyFont="1" applyAlignment="1">
      <alignment horizontal="centerContinuous"/>
    </xf>
    <xf numFmtId="0" fontId="7" fillId="0" borderId="0" xfId="1" applyFont="1" applyAlignment="1">
      <alignment horizontal="right"/>
    </xf>
    <xf numFmtId="0" fontId="1" fillId="0" borderId="10" xfId="1" applyFont="1" applyBorder="1"/>
    <xf numFmtId="0" fontId="3" fillId="0" borderId="11" xfId="1" applyFont="1" applyBorder="1" applyAlignment="1">
      <alignment horizontal="right"/>
    </xf>
    <xf numFmtId="49" fontId="1" fillId="0" borderId="10" xfId="1" applyNumberFormat="1" applyFont="1" applyBorder="1" applyAlignment="1">
      <alignment horizontal="left"/>
    </xf>
    <xf numFmtId="0" fontId="1" fillId="0" borderId="12" xfId="1" applyFont="1" applyBorder="1"/>
    <xf numFmtId="0" fontId="1" fillId="0" borderId="15" xfId="1" applyFont="1" applyBorder="1"/>
    <xf numFmtId="0" fontId="3" fillId="0" borderId="0" xfId="1" applyFont="1"/>
    <xf numFmtId="0" fontId="1" fillId="0" borderId="0" xfId="1" applyFont="1" applyAlignment="1">
      <alignment horizontal="right"/>
    </xf>
    <xf numFmtId="0" fontId="1" fillId="0" borderId="0" xfId="1" applyFont="1" applyAlignment="1"/>
    <xf numFmtId="49" fontId="3" fillId="2" borderId="4" xfId="1" applyNumberFormat="1" applyFont="1" applyFill="1" applyBorder="1"/>
    <xf numFmtId="0" fontId="3" fillId="2" borderId="2" xfId="1" applyFont="1" applyFill="1" applyBorder="1" applyAlignment="1">
      <alignment horizontal="center"/>
    </xf>
    <xf numFmtId="0" fontId="3" fillId="2" borderId="2" xfId="1" applyNumberFormat="1" applyFont="1" applyFill="1" applyBorder="1" applyAlignment="1">
      <alignment horizontal="center"/>
    </xf>
    <xf numFmtId="0" fontId="3" fillId="2" borderId="4" xfId="1" applyFont="1" applyFill="1" applyBorder="1" applyAlignment="1">
      <alignment horizontal="center"/>
    </xf>
    <xf numFmtId="0" fontId="2" fillId="0" borderId="18" xfId="1" applyFont="1" applyBorder="1" applyAlignment="1">
      <alignment horizontal="center"/>
    </xf>
    <xf numFmtId="49" fontId="2" fillId="0" borderId="18" xfId="1" applyNumberFormat="1" applyFont="1" applyBorder="1" applyAlignment="1">
      <alignment horizontal="left"/>
    </xf>
    <xf numFmtId="0" fontId="2" fillId="0" borderId="5" xfId="1" applyFont="1" applyBorder="1"/>
    <xf numFmtId="0" fontId="1" fillId="0" borderId="3" xfId="1" applyFont="1" applyBorder="1" applyAlignment="1">
      <alignment horizontal="center"/>
    </xf>
    <xf numFmtId="0" fontId="1" fillId="0" borderId="3" xfId="1" applyNumberFormat="1" applyFont="1" applyBorder="1" applyAlignment="1">
      <alignment horizontal="right"/>
    </xf>
    <xf numFmtId="0" fontId="1" fillId="0" borderId="2" xfId="1" applyNumberFormat="1" applyFont="1" applyBorder="1"/>
    <xf numFmtId="0" fontId="4" fillId="0" borderId="0" xfId="1" applyNumberFormat="1"/>
    <xf numFmtId="0" fontId="8" fillId="0" borderId="0" xfId="1" applyFont="1"/>
    <xf numFmtId="0" fontId="9" fillId="0" borderId="19" xfId="1" applyFont="1" applyBorder="1" applyAlignment="1">
      <alignment horizontal="center" vertical="top"/>
    </xf>
    <xf numFmtId="49" fontId="9" fillId="0" borderId="19" xfId="1" applyNumberFormat="1" applyFont="1" applyBorder="1" applyAlignment="1">
      <alignment horizontal="left" vertical="top"/>
    </xf>
    <xf numFmtId="0" fontId="9" fillId="0" borderId="19" xfId="1" applyFont="1" applyBorder="1" applyAlignment="1">
      <alignment vertical="top" wrapText="1"/>
    </xf>
    <xf numFmtId="49" fontId="9" fillId="0" borderId="19" xfId="1" applyNumberFormat="1" applyFont="1" applyBorder="1" applyAlignment="1">
      <alignment horizontal="center" shrinkToFit="1"/>
    </xf>
    <xf numFmtId="4" fontId="9" fillId="0" borderId="19" xfId="1" applyNumberFormat="1" applyFont="1" applyBorder="1" applyAlignment="1">
      <alignment horizontal="right"/>
    </xf>
    <xf numFmtId="4" fontId="9" fillId="0" borderId="19" xfId="1" applyNumberFormat="1" applyFont="1" applyBorder="1"/>
    <xf numFmtId="0" fontId="10" fillId="0" borderId="0" xfId="1" applyFont="1"/>
    <xf numFmtId="0" fontId="1" fillId="2" borderId="4" xfId="1" applyFont="1" applyFill="1" applyBorder="1" applyAlignment="1">
      <alignment horizontal="center"/>
    </xf>
    <xf numFmtId="49" fontId="11" fillId="2" borderId="4" xfId="1" applyNumberFormat="1" applyFont="1" applyFill="1" applyBorder="1" applyAlignment="1">
      <alignment horizontal="left"/>
    </xf>
    <xf numFmtId="0" fontId="11" fillId="2" borderId="5" xfId="1" applyFont="1" applyFill="1" applyBorder="1"/>
    <xf numFmtId="0" fontId="1" fillId="2" borderId="3" xfId="1" applyFont="1" applyFill="1" applyBorder="1" applyAlignment="1">
      <alignment horizontal="center"/>
    </xf>
    <xf numFmtId="4" fontId="1" fillId="2" borderId="3" xfId="1" applyNumberFormat="1" applyFont="1" applyFill="1" applyBorder="1" applyAlignment="1">
      <alignment horizontal="right"/>
    </xf>
    <xf numFmtId="4" fontId="1" fillId="2" borderId="2" xfId="1" applyNumberFormat="1" applyFont="1" applyFill="1" applyBorder="1" applyAlignment="1">
      <alignment horizontal="right"/>
    </xf>
    <xf numFmtId="4" fontId="2" fillId="2" borderId="4" xfId="1" applyNumberFormat="1" applyFont="1" applyFill="1" applyBorder="1"/>
    <xf numFmtId="3" fontId="4" fillId="0" borderId="0" xfId="1" applyNumberFormat="1"/>
    <xf numFmtId="0" fontId="4" fillId="0" borderId="0" xfId="1" applyBorder="1"/>
    <xf numFmtId="0" fontId="12" fillId="0" borderId="0" xfId="1" applyFont="1" applyAlignment="1"/>
    <xf numFmtId="0" fontId="4" fillId="0" borderId="0" xfId="1" applyAlignment="1">
      <alignment horizontal="right"/>
    </xf>
    <xf numFmtId="0" fontId="13" fillId="0" borderId="0" xfId="1" applyFont="1" applyBorder="1"/>
    <xf numFmtId="3" fontId="13" fillId="0" borderId="0" xfId="1" applyNumberFormat="1" applyFont="1" applyBorder="1" applyAlignment="1">
      <alignment horizontal="right"/>
    </xf>
    <xf numFmtId="4" fontId="13" fillId="0" borderId="0" xfId="1" applyNumberFormat="1" applyFont="1" applyBorder="1"/>
    <xf numFmtId="0" fontId="12" fillId="0" borderId="0" xfId="1" applyFont="1" applyBorder="1" applyAlignment="1"/>
    <xf numFmtId="0" fontId="4" fillId="0" borderId="0" xfId="1" applyBorder="1" applyAlignment="1">
      <alignment horizontal="right"/>
    </xf>
    <xf numFmtId="0" fontId="1" fillId="2" borderId="19" xfId="1" applyFont="1" applyFill="1" applyBorder="1" applyAlignment="1">
      <alignment horizontal="center"/>
    </xf>
    <xf numFmtId="49" fontId="11" fillId="2" borderId="19" xfId="1" applyNumberFormat="1" applyFont="1" applyFill="1" applyBorder="1" applyAlignment="1">
      <alignment horizontal="left"/>
    </xf>
    <xf numFmtId="0" fontId="11" fillId="2" borderId="20" xfId="1" applyFont="1" applyFill="1" applyBorder="1"/>
    <xf numFmtId="0" fontId="1" fillId="2" borderId="6" xfId="1" applyFont="1" applyFill="1" applyBorder="1" applyAlignment="1">
      <alignment horizontal="center"/>
    </xf>
    <xf numFmtId="4" fontId="1" fillId="2" borderId="6" xfId="1" applyNumberFormat="1" applyFont="1" applyFill="1" applyBorder="1" applyAlignment="1">
      <alignment horizontal="right"/>
    </xf>
    <xf numFmtId="4" fontId="1" fillId="2" borderId="7" xfId="1" applyNumberFormat="1" applyFont="1" applyFill="1" applyBorder="1" applyAlignment="1">
      <alignment horizontal="right"/>
    </xf>
    <xf numFmtId="4" fontId="2" fillId="2" borderId="19" xfId="1" applyNumberFormat="1" applyFont="1" applyFill="1" applyBorder="1"/>
    <xf numFmtId="0" fontId="4" fillId="0" borderId="21" xfId="1" applyBorder="1"/>
    <xf numFmtId="0" fontId="4" fillId="0" borderId="22" xfId="1" applyBorder="1"/>
    <xf numFmtId="0" fontId="4" fillId="0" borderId="23" xfId="1" applyBorder="1"/>
    <xf numFmtId="0" fontId="4" fillId="0" borderId="24" xfId="1" applyBorder="1"/>
    <xf numFmtId="0" fontId="4" fillId="0" borderId="1" xfId="1" applyBorder="1"/>
    <xf numFmtId="0" fontId="14" fillId="0" borderId="1" xfId="1" applyFont="1" applyBorder="1"/>
    <xf numFmtId="4" fontId="14" fillId="0" borderId="25" xfId="1" applyNumberFormat="1" applyFont="1" applyBorder="1"/>
    <xf numFmtId="0" fontId="5" fillId="0" borderId="0" xfId="1" applyFont="1" applyAlignment="1">
      <alignment horizontal="center"/>
    </xf>
    <xf numFmtId="0" fontId="1" fillId="0" borderId="8" xfId="1" applyFont="1" applyBorder="1" applyAlignment="1">
      <alignment horizontal="center"/>
    </xf>
    <xf numFmtId="0" fontId="1" fillId="0" borderId="9" xfId="1" applyFont="1" applyBorder="1" applyAlignment="1">
      <alignment horizontal="center"/>
    </xf>
    <xf numFmtId="49" fontId="1" fillId="0" borderId="13" xfId="1" applyNumberFormat="1" applyFont="1" applyBorder="1" applyAlignment="1">
      <alignment horizontal="center"/>
    </xf>
    <xf numFmtId="0" fontId="1" fillId="0" borderId="14" xfId="1" applyFont="1" applyBorder="1" applyAlignment="1">
      <alignment horizontal="center"/>
    </xf>
    <xf numFmtId="0" fontId="1" fillId="0" borderId="16" xfId="1" applyFont="1" applyBorder="1" applyAlignment="1">
      <alignment horizontal="center" shrinkToFit="1"/>
    </xf>
    <xf numFmtId="0" fontId="1" fillId="0" borderId="15" xfId="1" applyFont="1" applyBorder="1" applyAlignment="1">
      <alignment horizontal="center" shrinkToFit="1"/>
    </xf>
    <xf numFmtId="0" fontId="1" fillId="0" borderId="17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"/>
  <dimension ref="A1:CZ106"/>
  <sheetViews>
    <sheetView showGridLines="0" showZeros="0" tabSelected="1" zoomScaleNormal="100" workbookViewId="0">
      <selection activeCell="J12" sqref="J12"/>
    </sheetView>
  </sheetViews>
  <sheetFormatPr defaultRowHeight="12.75"/>
  <cols>
    <col min="1" max="1" width="4.42578125" style="3" customWidth="1"/>
    <col min="2" max="2" width="11.5703125" style="3" customWidth="1"/>
    <col min="3" max="3" width="40.42578125" style="3" customWidth="1"/>
    <col min="4" max="4" width="5.5703125" style="3" customWidth="1"/>
    <col min="5" max="5" width="8.5703125" style="45" customWidth="1"/>
    <col min="6" max="6" width="9.85546875" style="3" customWidth="1"/>
    <col min="7" max="7" width="13.85546875" style="3" customWidth="1"/>
    <col min="8" max="11" width="9.140625" style="3"/>
    <col min="12" max="12" width="75.42578125" style="3" customWidth="1"/>
    <col min="13" max="13" width="45.28515625" style="3" customWidth="1"/>
    <col min="14" max="16384" width="9.140625" style="3"/>
  </cols>
  <sheetData>
    <row r="1" spans="1:104" ht="15.75">
      <c r="A1" s="65" t="s">
        <v>2</v>
      </c>
      <c r="B1" s="65"/>
      <c r="C1" s="65"/>
      <c r="D1" s="65"/>
      <c r="E1" s="65"/>
      <c r="F1" s="65"/>
      <c r="G1" s="65"/>
    </row>
    <row r="2" spans="1:104" ht="14.25" customHeight="1" thickBot="1">
      <c r="A2" s="4"/>
      <c r="B2" s="5"/>
      <c r="C2" s="6"/>
      <c r="D2" s="6"/>
      <c r="E2" s="7"/>
      <c r="F2" s="6"/>
      <c r="G2" s="6"/>
    </row>
    <row r="3" spans="1:104" ht="13.5" thickTop="1">
      <c r="A3" s="66" t="s">
        <v>0</v>
      </c>
      <c r="B3" s="67"/>
      <c r="C3" s="1" t="s">
        <v>47</v>
      </c>
      <c r="D3" s="8"/>
      <c r="E3" s="9" t="s">
        <v>3</v>
      </c>
      <c r="F3" s="10"/>
      <c r="G3" s="11"/>
    </row>
    <row r="4" spans="1:104" ht="13.5" thickBot="1">
      <c r="A4" s="68" t="s">
        <v>1</v>
      </c>
      <c r="B4" s="69"/>
      <c r="C4" s="2" t="s">
        <v>48</v>
      </c>
      <c r="D4" s="12"/>
      <c r="E4" s="70" t="s">
        <v>13</v>
      </c>
      <c r="F4" s="71"/>
      <c r="G4" s="72"/>
    </row>
    <row r="5" spans="1:104" ht="13.5" thickTop="1">
      <c r="A5" s="13"/>
      <c r="B5" s="4"/>
      <c r="C5" s="4"/>
      <c r="D5" s="4"/>
      <c r="E5" s="14"/>
      <c r="F5" s="4"/>
      <c r="G5" s="15"/>
    </row>
    <row r="6" spans="1:104">
      <c r="A6" s="16" t="s">
        <v>4</v>
      </c>
      <c r="B6" s="17" t="s">
        <v>5</v>
      </c>
      <c r="C6" s="17" t="s">
        <v>6</v>
      </c>
      <c r="D6" s="17" t="s">
        <v>7</v>
      </c>
      <c r="E6" s="18" t="s">
        <v>8</v>
      </c>
      <c r="F6" s="17" t="s">
        <v>9</v>
      </c>
      <c r="G6" s="19" t="s">
        <v>10</v>
      </c>
    </row>
    <row r="7" spans="1:104">
      <c r="A7" s="20" t="s">
        <v>11</v>
      </c>
      <c r="B7" s="21" t="s">
        <v>14</v>
      </c>
      <c r="C7" s="22" t="s">
        <v>15</v>
      </c>
      <c r="D7" s="23"/>
      <c r="E7" s="24"/>
      <c r="F7" s="24"/>
      <c r="G7" s="25"/>
      <c r="H7" s="26"/>
      <c r="I7" s="26"/>
      <c r="O7" s="27">
        <v>1</v>
      </c>
    </row>
    <row r="8" spans="1:104">
      <c r="A8" s="28"/>
      <c r="B8" s="29" t="s">
        <v>16</v>
      </c>
      <c r="C8" s="30" t="s">
        <v>17</v>
      </c>
      <c r="D8" s="31" t="s">
        <v>18</v>
      </c>
      <c r="E8" s="32">
        <v>1.4</v>
      </c>
      <c r="F8" s="32"/>
      <c r="G8" s="33">
        <f>E8*F8</f>
        <v>0</v>
      </c>
      <c r="O8" s="27">
        <v>2</v>
      </c>
      <c r="AA8" s="3">
        <v>12</v>
      </c>
      <c r="AB8" s="3">
        <v>1</v>
      </c>
      <c r="AC8" s="3">
        <v>1</v>
      </c>
      <c r="AZ8" s="3">
        <v>2</v>
      </c>
      <c r="BA8" s="3">
        <f>IF(AZ8=1,G8,0)</f>
        <v>0</v>
      </c>
      <c r="BB8" s="3">
        <f>IF(AZ8=2,G8,0)</f>
        <v>0</v>
      </c>
      <c r="BC8" s="3">
        <f>IF(AZ8=3,G8,0)</f>
        <v>0</v>
      </c>
      <c r="BD8" s="3">
        <f>IF(AZ8=4,G8,0)</f>
        <v>0</v>
      </c>
      <c r="BE8" s="3">
        <f>IF(AZ8=5,G8,0)</f>
        <v>0</v>
      </c>
      <c r="CA8" s="34">
        <v>12</v>
      </c>
      <c r="CB8" s="34">
        <v>1</v>
      </c>
      <c r="CZ8" s="3">
        <v>0</v>
      </c>
    </row>
    <row r="9" spans="1:104">
      <c r="A9" s="35"/>
      <c r="B9" s="36" t="s">
        <v>12</v>
      </c>
      <c r="C9" s="37" t="str">
        <f>CONCATENATE(B7," ",C7)</f>
        <v>713 Izolace tepelné</v>
      </c>
      <c r="D9" s="38"/>
      <c r="E9" s="39"/>
      <c r="F9" s="40"/>
      <c r="G9" s="41">
        <f>SUM(G7:G8)</f>
        <v>0</v>
      </c>
      <c r="O9" s="27">
        <v>4</v>
      </c>
      <c r="BA9" s="42">
        <f>SUM(BA7:BA8)</f>
        <v>0</v>
      </c>
      <c r="BB9" s="42">
        <f>SUM(BB7:BB8)</f>
        <v>0</v>
      </c>
      <c r="BC9" s="42">
        <f>SUM(BC7:BC8)</f>
        <v>0</v>
      </c>
      <c r="BD9" s="42">
        <f>SUM(BD7:BD8)</f>
        <v>0</v>
      </c>
      <c r="BE9" s="42">
        <f>SUM(BE7:BE8)</f>
        <v>0</v>
      </c>
    </row>
    <row r="10" spans="1:104">
      <c r="A10" s="20" t="s">
        <v>11</v>
      </c>
      <c r="B10" s="21" t="s">
        <v>19</v>
      </c>
      <c r="C10" s="22" t="s">
        <v>20</v>
      </c>
      <c r="D10" s="23"/>
      <c r="E10" s="24"/>
      <c r="F10" s="24"/>
      <c r="G10" s="25"/>
      <c r="H10" s="26"/>
      <c r="I10" s="26"/>
      <c r="O10" s="27">
        <v>1</v>
      </c>
    </row>
    <row r="11" spans="1:104">
      <c r="A11" s="28"/>
      <c r="B11" s="29" t="s">
        <v>21</v>
      </c>
      <c r="C11" s="30" t="s">
        <v>22</v>
      </c>
      <c r="D11" s="31" t="s">
        <v>23</v>
      </c>
      <c r="E11" s="32">
        <v>1</v>
      </c>
      <c r="F11" s="32"/>
      <c r="G11" s="33">
        <f t="shared" ref="G11:G13" si="0">E11*F11</f>
        <v>0</v>
      </c>
      <c r="O11" s="27">
        <v>2</v>
      </c>
      <c r="AA11" s="3">
        <v>1</v>
      </c>
      <c r="AB11" s="3">
        <v>7</v>
      </c>
      <c r="AC11" s="3">
        <v>7</v>
      </c>
      <c r="AZ11" s="3">
        <v>2</v>
      </c>
      <c r="BA11" s="3">
        <f t="shared" ref="BA11:BA13" si="1">IF(AZ11=1,G11,0)</f>
        <v>0</v>
      </c>
      <c r="BB11" s="3">
        <f t="shared" ref="BB11:BB13" si="2">IF(AZ11=2,G11,0)</f>
        <v>0</v>
      </c>
      <c r="BC11" s="3">
        <f t="shared" ref="BC11:BC13" si="3">IF(AZ11=3,G11,0)</f>
        <v>0</v>
      </c>
      <c r="BD11" s="3">
        <f t="shared" ref="BD11:BD13" si="4">IF(AZ11=4,G11,0)</f>
        <v>0</v>
      </c>
      <c r="BE11" s="3">
        <f t="shared" ref="BE11:BE13" si="5">IF(AZ11=5,G11,0)</f>
        <v>0</v>
      </c>
      <c r="CA11" s="34">
        <v>1</v>
      </c>
      <c r="CB11" s="34">
        <v>7</v>
      </c>
      <c r="CZ11" s="3">
        <v>1.291E-2</v>
      </c>
    </row>
    <row r="12" spans="1:104">
      <c r="A12" s="28"/>
      <c r="B12" s="29" t="s">
        <v>25</v>
      </c>
      <c r="C12" s="30" t="s">
        <v>26</v>
      </c>
      <c r="D12" s="31" t="s">
        <v>24</v>
      </c>
      <c r="E12" s="32">
        <v>0.4</v>
      </c>
      <c r="F12" s="32"/>
      <c r="G12" s="33">
        <f t="shared" si="0"/>
        <v>0</v>
      </c>
      <c r="O12" s="27">
        <v>2</v>
      </c>
      <c r="AA12" s="3">
        <v>1</v>
      </c>
      <c r="AB12" s="3">
        <v>7</v>
      </c>
      <c r="AC12" s="3">
        <v>7</v>
      </c>
      <c r="AZ12" s="3">
        <v>2</v>
      </c>
      <c r="BA12" s="3">
        <f t="shared" si="1"/>
        <v>0</v>
      </c>
      <c r="BB12" s="3">
        <f t="shared" si="2"/>
        <v>0</v>
      </c>
      <c r="BC12" s="3">
        <f t="shared" si="3"/>
        <v>0</v>
      </c>
      <c r="BD12" s="3">
        <f t="shared" si="4"/>
        <v>0</v>
      </c>
      <c r="BE12" s="3">
        <f t="shared" si="5"/>
        <v>0</v>
      </c>
      <c r="CA12" s="34">
        <v>1</v>
      </c>
      <c r="CB12" s="34">
        <v>7</v>
      </c>
      <c r="CZ12" s="3">
        <v>4.6999999999999901E-4</v>
      </c>
    </row>
    <row r="13" spans="1:104">
      <c r="A13" s="28"/>
      <c r="B13" s="29" t="s">
        <v>27</v>
      </c>
      <c r="C13" s="30" t="s">
        <v>28</v>
      </c>
      <c r="D13" s="31" t="s">
        <v>23</v>
      </c>
      <c r="E13" s="32">
        <v>1</v>
      </c>
      <c r="F13" s="32"/>
      <c r="G13" s="33">
        <f t="shared" si="0"/>
        <v>0</v>
      </c>
      <c r="O13" s="27">
        <v>2</v>
      </c>
      <c r="AA13" s="3">
        <v>1</v>
      </c>
      <c r="AB13" s="3">
        <v>7</v>
      </c>
      <c r="AC13" s="3">
        <v>7</v>
      </c>
      <c r="AZ13" s="3">
        <v>2</v>
      </c>
      <c r="BA13" s="3">
        <f t="shared" si="1"/>
        <v>0</v>
      </c>
      <c r="BB13" s="3">
        <f t="shared" si="2"/>
        <v>0</v>
      </c>
      <c r="BC13" s="3">
        <f t="shared" si="3"/>
        <v>0</v>
      </c>
      <c r="BD13" s="3">
        <f t="shared" si="4"/>
        <v>0</v>
      </c>
      <c r="BE13" s="3">
        <f t="shared" si="5"/>
        <v>0</v>
      </c>
      <c r="CA13" s="34">
        <v>1</v>
      </c>
      <c r="CB13" s="34">
        <v>7</v>
      </c>
      <c r="CZ13" s="3">
        <v>0</v>
      </c>
    </row>
    <row r="14" spans="1:104">
      <c r="A14" s="35"/>
      <c r="B14" s="36" t="s">
        <v>12</v>
      </c>
      <c r="C14" s="37" t="str">
        <f>CONCATENATE(B10," ",C10)</f>
        <v>721 Vnitřní kanalizace</v>
      </c>
      <c r="D14" s="38"/>
      <c r="E14" s="39"/>
      <c r="F14" s="40"/>
      <c r="G14" s="41">
        <f>SUM(G10:G13)</f>
        <v>0</v>
      </c>
      <c r="O14" s="27">
        <v>4</v>
      </c>
      <c r="BA14" s="42">
        <f>SUM(BA10:BA13)</f>
        <v>0</v>
      </c>
      <c r="BB14" s="42">
        <f>SUM(BB10:BB13)</f>
        <v>0</v>
      </c>
      <c r="BC14" s="42">
        <f>SUM(BC10:BC13)</f>
        <v>0</v>
      </c>
      <c r="BD14" s="42">
        <f>SUM(BD10:BD13)</f>
        <v>0</v>
      </c>
      <c r="BE14" s="42">
        <f>SUM(BE10:BE13)</f>
        <v>0</v>
      </c>
    </row>
    <row r="15" spans="1:104">
      <c r="A15" s="20" t="s">
        <v>11</v>
      </c>
      <c r="B15" s="21" t="s">
        <v>29</v>
      </c>
      <c r="C15" s="22" t="s">
        <v>30</v>
      </c>
      <c r="D15" s="23"/>
      <c r="E15" s="24"/>
      <c r="F15" s="24"/>
      <c r="G15" s="25"/>
      <c r="H15" s="26"/>
      <c r="I15" s="26"/>
      <c r="O15" s="27">
        <v>1</v>
      </c>
    </row>
    <row r="16" spans="1:104">
      <c r="A16" s="28"/>
      <c r="B16" s="29" t="s">
        <v>31</v>
      </c>
      <c r="C16" s="30" t="s">
        <v>32</v>
      </c>
      <c r="D16" s="31" t="s">
        <v>23</v>
      </c>
      <c r="E16" s="32">
        <v>2</v>
      </c>
      <c r="F16" s="32"/>
      <c r="G16" s="33">
        <f t="shared" ref="G16:G18" si="6">E16*F16</f>
        <v>0</v>
      </c>
      <c r="O16" s="27">
        <v>2</v>
      </c>
      <c r="AA16" s="3">
        <v>1</v>
      </c>
      <c r="AB16" s="3">
        <v>7</v>
      </c>
      <c r="AC16" s="3">
        <v>7</v>
      </c>
      <c r="AZ16" s="3">
        <v>2</v>
      </c>
      <c r="BA16" s="3">
        <f t="shared" ref="BA16:BA18" si="7">IF(AZ16=1,G16,0)</f>
        <v>0</v>
      </c>
      <c r="BB16" s="3">
        <f t="shared" ref="BB16:BB18" si="8">IF(AZ16=2,G16,0)</f>
        <v>0</v>
      </c>
      <c r="BC16" s="3">
        <f t="shared" ref="BC16:BC18" si="9">IF(AZ16=3,G16,0)</f>
        <v>0</v>
      </c>
      <c r="BD16" s="3">
        <f t="shared" ref="BD16:BD18" si="10">IF(AZ16=4,G16,0)</f>
        <v>0</v>
      </c>
      <c r="BE16" s="3">
        <f t="shared" ref="BE16:BE18" si="11">IF(AZ16=5,G16,0)</f>
        <v>0</v>
      </c>
      <c r="CA16" s="34">
        <v>1</v>
      </c>
      <c r="CB16" s="34">
        <v>7</v>
      </c>
      <c r="CZ16" s="3">
        <v>8.4000000000000003E-4</v>
      </c>
    </row>
    <row r="17" spans="1:104">
      <c r="A17" s="28"/>
      <c r="B17" s="29" t="s">
        <v>33</v>
      </c>
      <c r="C17" s="30" t="s">
        <v>34</v>
      </c>
      <c r="D17" s="31" t="s">
        <v>24</v>
      </c>
      <c r="E17" s="32">
        <v>1.4</v>
      </c>
      <c r="F17" s="32"/>
      <c r="G17" s="33">
        <f t="shared" si="6"/>
        <v>0</v>
      </c>
      <c r="O17" s="27">
        <v>2</v>
      </c>
      <c r="AA17" s="3">
        <v>1</v>
      </c>
      <c r="AB17" s="3">
        <v>7</v>
      </c>
      <c r="AC17" s="3">
        <v>7</v>
      </c>
      <c r="AZ17" s="3">
        <v>2</v>
      </c>
      <c r="BA17" s="3">
        <f t="shared" si="7"/>
        <v>0</v>
      </c>
      <c r="BB17" s="3">
        <f t="shared" si="8"/>
        <v>0</v>
      </c>
      <c r="BC17" s="3">
        <f t="shared" si="9"/>
        <v>0</v>
      </c>
      <c r="BD17" s="3">
        <f t="shared" si="10"/>
        <v>0</v>
      </c>
      <c r="BE17" s="3">
        <f t="shared" si="11"/>
        <v>0</v>
      </c>
      <c r="CA17" s="34">
        <v>1</v>
      </c>
      <c r="CB17" s="34">
        <v>7</v>
      </c>
      <c r="CZ17" s="3">
        <v>4.0299999999999997E-3</v>
      </c>
    </row>
    <row r="18" spans="1:104">
      <c r="A18" s="28"/>
      <c r="B18" s="29" t="s">
        <v>35</v>
      </c>
      <c r="C18" s="30" t="s">
        <v>36</v>
      </c>
      <c r="D18" s="31" t="s">
        <v>23</v>
      </c>
      <c r="E18" s="32">
        <v>2</v>
      </c>
      <c r="F18" s="32"/>
      <c r="G18" s="33">
        <f t="shared" si="6"/>
        <v>0</v>
      </c>
      <c r="O18" s="27">
        <v>2</v>
      </c>
      <c r="AA18" s="3">
        <v>1</v>
      </c>
      <c r="AB18" s="3">
        <v>7</v>
      </c>
      <c r="AC18" s="3">
        <v>7</v>
      </c>
      <c r="AZ18" s="3">
        <v>2</v>
      </c>
      <c r="BA18" s="3">
        <f t="shared" si="7"/>
        <v>0</v>
      </c>
      <c r="BB18" s="3">
        <f t="shared" si="8"/>
        <v>0</v>
      </c>
      <c r="BC18" s="3">
        <f t="shared" si="9"/>
        <v>0</v>
      </c>
      <c r="BD18" s="3">
        <f t="shared" si="10"/>
        <v>0</v>
      </c>
      <c r="BE18" s="3">
        <f t="shared" si="11"/>
        <v>0</v>
      </c>
      <c r="CA18" s="34">
        <v>1</v>
      </c>
      <c r="CB18" s="34">
        <v>7</v>
      </c>
      <c r="CZ18" s="3">
        <v>0</v>
      </c>
    </row>
    <row r="19" spans="1:104">
      <c r="A19" s="35"/>
      <c r="B19" s="36" t="s">
        <v>12</v>
      </c>
      <c r="C19" s="37" t="str">
        <f>CONCATENATE(B15," ",C15)</f>
        <v>722 Vnitřní vodovod</v>
      </c>
      <c r="D19" s="38"/>
      <c r="E19" s="39"/>
      <c r="F19" s="40"/>
      <c r="G19" s="41">
        <f>SUM(G15:G18)</f>
        <v>0</v>
      </c>
      <c r="O19" s="27">
        <v>4</v>
      </c>
      <c r="BA19" s="42">
        <f>SUM(BA15:BA18)</f>
        <v>0</v>
      </c>
      <c r="BB19" s="42">
        <f>SUM(BB15:BB18)</f>
        <v>0</v>
      </c>
      <c r="BC19" s="42">
        <f>SUM(BC15:BC18)</f>
        <v>0</v>
      </c>
      <c r="BD19" s="42">
        <f>SUM(BD15:BD18)</f>
        <v>0</v>
      </c>
      <c r="BE19" s="42">
        <f>SUM(BE15:BE18)</f>
        <v>0</v>
      </c>
    </row>
    <row r="20" spans="1:104">
      <c r="A20" s="20" t="s">
        <v>11</v>
      </c>
      <c r="B20" s="21" t="s">
        <v>37</v>
      </c>
      <c r="C20" s="22" t="s">
        <v>38</v>
      </c>
      <c r="D20" s="23"/>
      <c r="E20" s="24"/>
      <c r="F20" s="24"/>
      <c r="G20" s="25"/>
      <c r="H20" s="26"/>
      <c r="I20" s="26"/>
      <c r="O20" s="27">
        <v>1</v>
      </c>
    </row>
    <row r="21" spans="1:104">
      <c r="A21" s="20"/>
      <c r="B21" s="29"/>
      <c r="C21" s="30" t="s">
        <v>61</v>
      </c>
      <c r="D21" s="31" t="s">
        <v>39</v>
      </c>
      <c r="E21" s="32">
        <v>1</v>
      </c>
      <c r="F21" s="32"/>
      <c r="G21" s="33">
        <f t="shared" ref="G21:G29" si="12">E21*F21</f>
        <v>0</v>
      </c>
      <c r="H21" s="26"/>
      <c r="I21" s="26"/>
      <c r="O21" s="27"/>
    </row>
    <row r="22" spans="1:104" ht="22.5">
      <c r="A22" s="20"/>
      <c r="B22" s="29" t="s">
        <v>50</v>
      </c>
      <c r="C22" s="30" t="s">
        <v>55</v>
      </c>
      <c r="D22" s="31" t="s">
        <v>39</v>
      </c>
      <c r="E22" s="32">
        <v>1</v>
      </c>
      <c r="F22" s="32"/>
      <c r="G22" s="33">
        <f t="shared" si="12"/>
        <v>0</v>
      </c>
      <c r="H22" s="26"/>
      <c r="I22" s="26"/>
      <c r="O22" s="27"/>
    </row>
    <row r="23" spans="1:104">
      <c r="A23" s="28"/>
      <c r="B23" s="29" t="s">
        <v>51</v>
      </c>
      <c r="C23" s="30" t="s">
        <v>52</v>
      </c>
      <c r="D23" s="31" t="s">
        <v>23</v>
      </c>
      <c r="E23" s="32">
        <v>1</v>
      </c>
      <c r="F23" s="32"/>
      <c r="G23" s="33">
        <f t="shared" si="12"/>
        <v>0</v>
      </c>
      <c r="O23" s="27">
        <v>2</v>
      </c>
      <c r="AA23" s="3">
        <v>1</v>
      </c>
      <c r="AB23" s="3">
        <v>7</v>
      </c>
      <c r="AC23" s="3">
        <v>7</v>
      </c>
      <c r="AZ23" s="3">
        <v>2</v>
      </c>
      <c r="BA23" s="3">
        <f>IF(AZ23=1,G25,0)</f>
        <v>0</v>
      </c>
      <c r="BB23" s="3">
        <f>IF(AZ23=2,G25,0)</f>
        <v>0</v>
      </c>
      <c r="BC23" s="3">
        <f>IF(AZ23=3,G25,0)</f>
        <v>0</v>
      </c>
      <c r="BD23" s="3">
        <f>IF(AZ23=4,G25,0)</f>
        <v>0</v>
      </c>
      <c r="BE23" s="3">
        <f>IF(AZ23=5,G25,0)</f>
        <v>0</v>
      </c>
      <c r="CA23" s="34">
        <v>1</v>
      </c>
      <c r="CB23" s="34">
        <v>7</v>
      </c>
      <c r="CZ23" s="3">
        <v>2.4000000000000001E-4</v>
      </c>
    </row>
    <row r="24" spans="1:104">
      <c r="A24" s="28"/>
      <c r="B24" s="29" t="s">
        <v>53</v>
      </c>
      <c r="C24" s="30" t="s">
        <v>54</v>
      </c>
      <c r="D24" s="31" t="s">
        <v>23</v>
      </c>
      <c r="E24" s="32">
        <v>1</v>
      </c>
      <c r="F24" s="32"/>
      <c r="G24" s="33">
        <f t="shared" si="12"/>
        <v>0</v>
      </c>
      <c r="O24" s="27"/>
      <c r="CA24" s="34"/>
      <c r="CB24" s="34"/>
    </row>
    <row r="25" spans="1:104">
      <c r="A25" s="28"/>
      <c r="B25" s="29"/>
      <c r="C25" s="30" t="s">
        <v>56</v>
      </c>
      <c r="D25" s="31" t="s">
        <v>39</v>
      </c>
      <c r="E25" s="32">
        <v>2</v>
      </c>
      <c r="F25" s="32"/>
      <c r="G25" s="33">
        <f t="shared" si="12"/>
        <v>0</v>
      </c>
      <c r="O25" s="27"/>
      <c r="CA25" s="34"/>
      <c r="CB25" s="34"/>
    </row>
    <row r="26" spans="1:104">
      <c r="A26" s="28"/>
      <c r="B26" s="29"/>
      <c r="C26" s="30" t="s">
        <v>57</v>
      </c>
      <c r="D26" s="31" t="s">
        <v>40</v>
      </c>
      <c r="E26" s="32">
        <v>1</v>
      </c>
      <c r="F26" s="32"/>
      <c r="G26" s="33">
        <f t="shared" si="12"/>
        <v>0</v>
      </c>
      <c r="O26" s="27">
        <v>2</v>
      </c>
      <c r="AA26" s="3">
        <v>12</v>
      </c>
      <c r="AB26" s="3">
        <v>0</v>
      </c>
      <c r="AC26" s="3">
        <v>3</v>
      </c>
      <c r="AZ26" s="3">
        <v>2</v>
      </c>
      <c r="BA26" s="3">
        <f>IF(AZ26=1,G26,0)</f>
        <v>0</v>
      </c>
      <c r="BB26" s="3">
        <f>IF(AZ26=2,G26,0)</f>
        <v>0</v>
      </c>
      <c r="BC26" s="3">
        <f>IF(AZ26=3,G26,0)</f>
        <v>0</v>
      </c>
      <c r="BD26" s="3">
        <f>IF(AZ26=4,G26,0)</f>
        <v>0</v>
      </c>
      <c r="BE26" s="3">
        <f>IF(AZ26=5,G26,0)</f>
        <v>0</v>
      </c>
      <c r="CA26" s="34">
        <v>12</v>
      </c>
      <c r="CB26" s="34">
        <v>0</v>
      </c>
      <c r="CZ26" s="3">
        <v>0</v>
      </c>
    </row>
    <row r="27" spans="1:104">
      <c r="A27" s="28"/>
      <c r="B27" s="29"/>
      <c r="C27" s="30" t="s">
        <v>58</v>
      </c>
      <c r="D27" s="31" t="s">
        <v>41</v>
      </c>
      <c r="E27" s="32">
        <v>1</v>
      </c>
      <c r="F27" s="32"/>
      <c r="G27" s="33">
        <f t="shared" si="12"/>
        <v>0</v>
      </c>
      <c r="O27" s="27">
        <v>2</v>
      </c>
      <c r="AA27" s="3">
        <v>12</v>
      </c>
      <c r="AB27" s="3">
        <v>0</v>
      </c>
      <c r="AC27" s="3">
        <v>4</v>
      </c>
      <c r="AZ27" s="3">
        <v>2</v>
      </c>
      <c r="BA27" s="3">
        <f>IF(AZ27=1,G27,0)</f>
        <v>0</v>
      </c>
      <c r="BB27" s="3">
        <f>IF(AZ27=2,G27,0)</f>
        <v>0</v>
      </c>
      <c r="BC27" s="3">
        <f>IF(AZ27=3,G27,0)</f>
        <v>0</v>
      </c>
      <c r="BD27" s="3">
        <f>IF(AZ27=4,G27,0)</f>
        <v>0</v>
      </c>
      <c r="BE27" s="3">
        <f>IF(AZ27=5,G27,0)</f>
        <v>0</v>
      </c>
      <c r="CA27" s="34">
        <v>12</v>
      </c>
      <c r="CB27" s="34">
        <v>0</v>
      </c>
      <c r="CZ27" s="3">
        <v>0</v>
      </c>
    </row>
    <row r="28" spans="1:104" ht="22.5">
      <c r="A28" s="28"/>
      <c r="B28" s="29"/>
      <c r="C28" s="30" t="s">
        <v>59</v>
      </c>
      <c r="D28" s="31" t="s">
        <v>41</v>
      </c>
      <c r="E28" s="32">
        <v>1</v>
      </c>
      <c r="F28" s="32"/>
      <c r="G28" s="33">
        <f t="shared" si="12"/>
        <v>0</v>
      </c>
      <c r="O28" s="27"/>
      <c r="CA28" s="34"/>
      <c r="CB28" s="34"/>
    </row>
    <row r="29" spans="1:104" ht="22.5">
      <c r="A29" s="28"/>
      <c r="B29" s="29"/>
      <c r="C29" s="30" t="s">
        <v>60</v>
      </c>
      <c r="D29" s="31" t="s">
        <v>41</v>
      </c>
      <c r="E29" s="32">
        <v>1</v>
      </c>
      <c r="F29" s="32"/>
      <c r="G29" s="33">
        <f t="shared" si="12"/>
        <v>0</v>
      </c>
      <c r="O29" s="27">
        <v>2</v>
      </c>
      <c r="AA29" s="3">
        <v>12</v>
      </c>
      <c r="AB29" s="3">
        <v>0</v>
      </c>
      <c r="AC29" s="3">
        <v>5</v>
      </c>
      <c r="AZ29" s="3">
        <v>2</v>
      </c>
      <c r="BA29" s="3">
        <f>IF(AZ29=1,G29,0)</f>
        <v>0</v>
      </c>
      <c r="BB29" s="3">
        <f>IF(AZ29=2,G29,0)</f>
        <v>0</v>
      </c>
      <c r="BC29" s="3">
        <f>IF(AZ29=3,G29,0)</f>
        <v>0</v>
      </c>
      <c r="BD29" s="3">
        <f>IF(AZ29=4,G29,0)</f>
        <v>0</v>
      </c>
      <c r="BE29" s="3">
        <f>IF(AZ29=5,G29,0)</f>
        <v>0</v>
      </c>
      <c r="CA29" s="34">
        <v>12</v>
      </c>
      <c r="CB29" s="34">
        <v>0</v>
      </c>
      <c r="CZ29" s="3">
        <v>0</v>
      </c>
    </row>
    <row r="30" spans="1:104">
      <c r="A30" s="35"/>
      <c r="B30" s="36" t="s">
        <v>12</v>
      </c>
      <c r="C30" s="37" t="str">
        <f>CONCATENATE(B20," ",C20)</f>
        <v>725 Zařizovací předměty</v>
      </c>
      <c r="D30" s="38"/>
      <c r="E30" s="39"/>
      <c r="F30" s="40"/>
      <c r="G30" s="41">
        <f>SUM(G20:G29)</f>
        <v>0</v>
      </c>
      <c r="O30" s="27">
        <v>4</v>
      </c>
      <c r="BA30" s="42">
        <f>SUM(BA20:BA29)</f>
        <v>0</v>
      </c>
      <c r="BB30" s="42">
        <f>SUM(BB20:BB29)</f>
        <v>0</v>
      </c>
      <c r="BC30" s="42">
        <f>SUM(BC20:BC29)</f>
        <v>0</v>
      </c>
      <c r="BD30" s="42">
        <f>SUM(BD20:BD29)</f>
        <v>0</v>
      </c>
      <c r="BE30" s="42">
        <f>SUM(BE20:BE29)</f>
        <v>0</v>
      </c>
    </row>
    <row r="31" spans="1:104">
      <c r="A31" s="20" t="s">
        <v>11</v>
      </c>
      <c r="B31" s="21" t="s">
        <v>42</v>
      </c>
      <c r="C31" s="22" t="s">
        <v>43</v>
      </c>
      <c r="D31" s="23"/>
      <c r="E31" s="24"/>
      <c r="F31" s="24"/>
      <c r="G31" s="25"/>
      <c r="H31" s="26"/>
      <c r="I31" s="26"/>
      <c r="O31" s="27">
        <v>1</v>
      </c>
    </row>
    <row r="32" spans="1:104">
      <c r="A32" s="28"/>
      <c r="B32" s="29" t="s">
        <v>44</v>
      </c>
      <c r="C32" s="30" t="s">
        <v>45</v>
      </c>
      <c r="D32" s="31" t="s">
        <v>46</v>
      </c>
      <c r="E32" s="32">
        <v>4</v>
      </c>
      <c r="F32" s="32"/>
      <c r="G32" s="33">
        <f>E32*F32</f>
        <v>0</v>
      </c>
      <c r="O32" s="27">
        <v>2</v>
      </c>
      <c r="AA32" s="3">
        <v>12</v>
      </c>
      <c r="AB32" s="3">
        <v>0</v>
      </c>
      <c r="AC32" s="3">
        <v>6</v>
      </c>
      <c r="AZ32" s="3">
        <v>2</v>
      </c>
      <c r="BA32" s="3">
        <f>IF(AZ32=1,G32,0)</f>
        <v>0</v>
      </c>
      <c r="BB32" s="3">
        <f>IF(AZ32=2,G32,0)</f>
        <v>0</v>
      </c>
      <c r="BC32" s="3">
        <f>IF(AZ32=3,G32,0)</f>
        <v>0</v>
      </c>
      <c r="BD32" s="3">
        <f>IF(AZ32=4,G32,0)</f>
        <v>0</v>
      </c>
      <c r="BE32" s="3">
        <f>IF(AZ32=5,G32,0)</f>
        <v>0</v>
      </c>
      <c r="CA32" s="34">
        <v>12</v>
      </c>
      <c r="CB32" s="34">
        <v>0</v>
      </c>
      <c r="CZ32" s="3">
        <v>0</v>
      </c>
    </row>
    <row r="33" spans="1:57" ht="13.5" thickBot="1">
      <c r="A33" s="51"/>
      <c r="B33" s="52" t="s">
        <v>12</v>
      </c>
      <c r="C33" s="53" t="str">
        <f>CONCATENATE(B31," ",C31)</f>
        <v>799 Ostatní</v>
      </c>
      <c r="D33" s="54"/>
      <c r="E33" s="55"/>
      <c r="F33" s="56"/>
      <c r="G33" s="57">
        <f>SUM(G31:G32)</f>
        <v>0</v>
      </c>
      <c r="O33" s="27">
        <v>4</v>
      </c>
      <c r="BA33" s="42">
        <f>SUM(BA31:BA32)</f>
        <v>0</v>
      </c>
      <c r="BB33" s="42">
        <f>SUM(BB31:BB32)</f>
        <v>0</v>
      </c>
      <c r="BC33" s="42">
        <f>SUM(BC31:BC32)</f>
        <v>0</v>
      </c>
      <c r="BD33" s="42">
        <f>SUM(BD31:BD32)</f>
        <v>0</v>
      </c>
      <c r="BE33" s="42">
        <f>SUM(BE31:BE32)</f>
        <v>0</v>
      </c>
    </row>
    <row r="34" spans="1:57">
      <c r="A34" s="58"/>
      <c r="B34" s="59"/>
      <c r="C34" s="59"/>
      <c r="D34" s="59"/>
      <c r="E34" s="59"/>
      <c r="F34" s="59"/>
      <c r="G34" s="60"/>
    </row>
    <row r="35" spans="1:57" ht="13.5" thickBot="1">
      <c r="A35" s="61"/>
      <c r="B35" s="62"/>
      <c r="C35" s="63" t="s">
        <v>49</v>
      </c>
      <c r="D35" s="62"/>
      <c r="E35" s="62"/>
      <c r="F35" s="62"/>
      <c r="G35" s="64">
        <f>G33+G30+G19+G14+G9</f>
        <v>0</v>
      </c>
    </row>
    <row r="36" spans="1:57">
      <c r="E36" s="3"/>
    </row>
    <row r="37" spans="1:57">
      <c r="E37" s="3"/>
    </row>
    <row r="38" spans="1:57">
      <c r="E38" s="3"/>
    </row>
    <row r="39" spans="1:57">
      <c r="E39" s="3"/>
    </row>
    <row r="40" spans="1:57">
      <c r="E40" s="3"/>
    </row>
    <row r="41" spans="1:57">
      <c r="E41" s="3"/>
    </row>
    <row r="42" spans="1:57">
      <c r="E42" s="3"/>
    </row>
    <row r="43" spans="1:57">
      <c r="E43" s="3"/>
    </row>
    <row r="44" spans="1:57">
      <c r="E44" s="3"/>
    </row>
    <row r="45" spans="1:57">
      <c r="E45" s="3"/>
    </row>
    <row r="46" spans="1:57">
      <c r="E46" s="3"/>
    </row>
    <row r="47" spans="1:57">
      <c r="E47" s="3"/>
    </row>
    <row r="48" spans="1:57">
      <c r="E48" s="3"/>
    </row>
    <row r="49" spans="1:7">
      <c r="E49" s="3"/>
    </row>
    <row r="50" spans="1:7">
      <c r="E50" s="3"/>
    </row>
    <row r="51" spans="1:7">
      <c r="E51" s="3"/>
    </row>
    <row r="52" spans="1:7">
      <c r="E52" s="3"/>
    </row>
    <row r="53" spans="1:7">
      <c r="E53" s="3"/>
    </row>
    <row r="54" spans="1:7">
      <c r="E54" s="3"/>
    </row>
    <row r="55" spans="1:7">
      <c r="E55" s="3"/>
    </row>
    <row r="56" spans="1:7">
      <c r="E56" s="3"/>
    </row>
    <row r="57" spans="1:7">
      <c r="A57" s="43"/>
      <c r="B57" s="43"/>
      <c r="C57" s="43"/>
      <c r="D57" s="43"/>
      <c r="E57" s="43"/>
      <c r="F57" s="43"/>
      <c r="G57" s="43"/>
    </row>
    <row r="58" spans="1:7">
      <c r="A58" s="43"/>
      <c r="B58" s="43"/>
      <c r="C58" s="43"/>
      <c r="D58" s="43"/>
      <c r="E58" s="43"/>
      <c r="F58" s="43"/>
      <c r="G58" s="43"/>
    </row>
    <row r="59" spans="1:7">
      <c r="A59" s="43"/>
      <c r="B59" s="43"/>
      <c r="C59" s="43"/>
      <c r="D59" s="43"/>
      <c r="E59" s="43"/>
      <c r="F59" s="43"/>
      <c r="G59" s="43"/>
    </row>
    <row r="60" spans="1:7">
      <c r="A60" s="43"/>
      <c r="B60" s="43"/>
      <c r="C60" s="43"/>
      <c r="D60" s="43"/>
      <c r="E60" s="43"/>
      <c r="F60" s="43"/>
      <c r="G60" s="43"/>
    </row>
    <row r="61" spans="1:7">
      <c r="E61" s="3"/>
    </row>
    <row r="62" spans="1:7">
      <c r="E62" s="3"/>
    </row>
    <row r="63" spans="1:7">
      <c r="E63" s="3"/>
    </row>
    <row r="64" spans="1:7">
      <c r="E64" s="3"/>
    </row>
    <row r="65" spans="5:5">
      <c r="E65" s="3"/>
    </row>
    <row r="66" spans="5:5">
      <c r="E66" s="3"/>
    </row>
    <row r="67" spans="5:5">
      <c r="E67" s="3"/>
    </row>
    <row r="68" spans="5:5">
      <c r="E68" s="3"/>
    </row>
    <row r="69" spans="5:5">
      <c r="E69" s="3"/>
    </row>
    <row r="70" spans="5:5">
      <c r="E70" s="3"/>
    </row>
    <row r="71" spans="5:5">
      <c r="E71" s="3"/>
    </row>
    <row r="72" spans="5:5">
      <c r="E72" s="3"/>
    </row>
    <row r="73" spans="5:5">
      <c r="E73" s="3"/>
    </row>
    <row r="74" spans="5:5">
      <c r="E74" s="3"/>
    </row>
    <row r="75" spans="5:5">
      <c r="E75" s="3"/>
    </row>
    <row r="76" spans="5:5">
      <c r="E76" s="3"/>
    </row>
    <row r="77" spans="5:5">
      <c r="E77" s="3"/>
    </row>
    <row r="78" spans="5:5">
      <c r="E78" s="3"/>
    </row>
    <row r="79" spans="5:5">
      <c r="E79" s="3"/>
    </row>
    <row r="80" spans="5:5">
      <c r="E80" s="3"/>
    </row>
    <row r="81" spans="1:7">
      <c r="E81" s="3"/>
    </row>
    <row r="82" spans="1:7">
      <c r="E82" s="3"/>
    </row>
    <row r="83" spans="1:7">
      <c r="E83" s="3"/>
    </row>
    <row r="84" spans="1:7">
      <c r="E84" s="3"/>
    </row>
    <row r="85" spans="1:7">
      <c r="E85" s="3"/>
    </row>
    <row r="86" spans="1:7">
      <c r="E86" s="3"/>
    </row>
    <row r="87" spans="1:7">
      <c r="E87" s="3"/>
    </row>
    <row r="88" spans="1:7">
      <c r="E88" s="3"/>
    </row>
    <row r="89" spans="1:7">
      <c r="E89" s="3"/>
    </row>
    <row r="90" spans="1:7">
      <c r="E90" s="3"/>
    </row>
    <row r="91" spans="1:7">
      <c r="E91" s="3"/>
    </row>
    <row r="92" spans="1:7">
      <c r="A92" s="44"/>
      <c r="B92" s="44"/>
    </row>
    <row r="93" spans="1:7">
      <c r="A93" s="43"/>
      <c r="B93" s="43"/>
      <c r="C93" s="46"/>
      <c r="D93" s="46"/>
      <c r="E93" s="47"/>
      <c r="F93" s="46"/>
      <c r="G93" s="48"/>
    </row>
    <row r="94" spans="1:7">
      <c r="A94" s="49"/>
      <c r="B94" s="49"/>
      <c r="C94" s="43"/>
      <c r="D94" s="43"/>
      <c r="E94" s="50"/>
      <c r="F94" s="43"/>
      <c r="G94" s="43"/>
    </row>
    <row r="95" spans="1:7">
      <c r="A95" s="43"/>
      <c r="B95" s="43"/>
      <c r="C95" s="43"/>
      <c r="D95" s="43"/>
      <c r="E95" s="50"/>
      <c r="F95" s="43"/>
      <c r="G95" s="43"/>
    </row>
    <row r="96" spans="1:7">
      <c r="A96" s="43"/>
      <c r="B96" s="43"/>
      <c r="C96" s="43"/>
      <c r="D96" s="43"/>
      <c r="E96" s="50"/>
      <c r="F96" s="43"/>
      <c r="G96" s="43"/>
    </row>
    <row r="97" spans="1:7">
      <c r="A97" s="43"/>
      <c r="B97" s="43"/>
      <c r="C97" s="43"/>
      <c r="D97" s="43"/>
      <c r="E97" s="50"/>
      <c r="F97" s="43"/>
      <c r="G97" s="43"/>
    </row>
    <row r="98" spans="1:7">
      <c r="A98" s="43"/>
      <c r="B98" s="43"/>
      <c r="C98" s="43"/>
      <c r="D98" s="43"/>
      <c r="E98" s="50"/>
      <c r="F98" s="43"/>
      <c r="G98" s="43"/>
    </row>
    <row r="99" spans="1:7">
      <c r="A99" s="43"/>
      <c r="B99" s="43"/>
      <c r="C99" s="43"/>
      <c r="D99" s="43"/>
      <c r="E99" s="50"/>
      <c r="F99" s="43"/>
      <c r="G99" s="43"/>
    </row>
    <row r="100" spans="1:7">
      <c r="A100" s="43"/>
      <c r="B100" s="43"/>
      <c r="C100" s="43"/>
      <c r="D100" s="43"/>
      <c r="E100" s="50"/>
      <c r="F100" s="43"/>
      <c r="G100" s="43"/>
    </row>
    <row r="101" spans="1:7">
      <c r="A101" s="43"/>
      <c r="B101" s="43"/>
      <c r="C101" s="43"/>
      <c r="D101" s="43"/>
      <c r="E101" s="50"/>
      <c r="F101" s="43"/>
      <c r="G101" s="43"/>
    </row>
    <row r="102" spans="1:7">
      <c r="A102" s="43"/>
      <c r="B102" s="43"/>
      <c r="C102" s="43"/>
      <c r="D102" s="43"/>
      <c r="E102" s="50"/>
      <c r="F102" s="43"/>
      <c r="G102" s="43"/>
    </row>
    <row r="103" spans="1:7">
      <c r="A103" s="43"/>
      <c r="B103" s="43"/>
      <c r="C103" s="43"/>
      <c r="D103" s="43"/>
      <c r="E103" s="50"/>
      <c r="F103" s="43"/>
      <c r="G103" s="43"/>
    </row>
    <row r="104" spans="1:7">
      <c r="A104" s="43"/>
      <c r="B104" s="43"/>
      <c r="C104" s="43"/>
      <c r="D104" s="43"/>
      <c r="E104" s="50"/>
      <c r="F104" s="43"/>
      <c r="G104" s="43"/>
    </row>
    <row r="105" spans="1:7">
      <c r="A105" s="43"/>
      <c r="B105" s="43"/>
      <c r="C105" s="43"/>
      <c r="D105" s="43"/>
      <c r="E105" s="50"/>
      <c r="F105" s="43"/>
      <c r="G105" s="43"/>
    </row>
    <row r="106" spans="1:7">
      <c r="A106" s="43"/>
      <c r="B106" s="43"/>
      <c r="C106" s="43"/>
      <c r="D106" s="43"/>
      <c r="E106" s="50"/>
      <c r="F106" s="43"/>
      <c r="G106" s="43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9</vt:i4>
      </vt:variant>
    </vt:vector>
  </HeadingPairs>
  <TitlesOfParts>
    <vt:vector size="10" baseType="lpstr">
      <vt:lpstr>Položky</vt:lpstr>
      <vt:lpstr>Položky!Názvy_tisku</vt:lpstr>
      <vt:lpstr>Položky!Oblast_tisku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</dc:creator>
  <cp:lastModifiedBy>Milan</cp:lastModifiedBy>
  <cp:lastPrinted>2014-04-03T19:41:02Z</cp:lastPrinted>
  <dcterms:created xsi:type="dcterms:W3CDTF">2014-04-03T19:39:48Z</dcterms:created>
  <dcterms:modified xsi:type="dcterms:W3CDTF">2014-06-15T09:54:37Z</dcterms:modified>
</cp:coreProperties>
</file>